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01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<sst xmlns="http://schemas.openxmlformats.org/spreadsheetml/2006/main" count="356" uniqueCount="248">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</sst>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3" sqref="C1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0.6666666666666666</v>
      </c>
      <c r="B16" s="102"/>
      <c r="C16" s="103"/>
      <c r="F16" s="32">
        <f>+VALUE(A16)</f>
        <v>0.6666666666666666</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0.7777777777777778</v>
      </c>
    </row>
    <row r="22" spans="1:6" ht="24.75" customHeight="1">
      <c r="A22" s="28" t="s">
        <v>147</v>
      </c>
      <c r="B22" s="104" t="s">
        <v>32</v>
      </c>
      <c r="C22" s="105"/>
      <c r="F22" s="32">
        <f>+VALUE(A57)</f>
        <v>0.16666666666666666</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0.7</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18</v>
      </c>
    </row>
    <row r="39" spans="1:3" ht="30">
      <c r="A39" s="15" t="s">
        <v>64</v>
      </c>
      <c r="B39" s="10" t="s">
        <v>55</v>
      </c>
      <c r="C39" s="79" t="s">
        <v>18</v>
      </c>
    </row>
    <row r="40" spans="1:3" ht="15">
      <c r="A40" s="15" t="s">
        <v>65</v>
      </c>
      <c r="B40" s="10" t="s">
        <v>56</v>
      </c>
      <c r="C40" s="79" t="s">
        <v>18</v>
      </c>
    </row>
    <row r="41" spans="1:3" ht="30">
      <c r="A41" s="15" t="s">
        <v>66</v>
      </c>
      <c r="B41" s="10" t="s">
        <v>228</v>
      </c>
      <c r="C41" s="79" t="s">
        <v>227</v>
      </c>
    </row>
    <row r="42" spans="1:3" ht="15">
      <c r="A42" s="15" t="s">
        <v>67</v>
      </c>
      <c r="B42" s="10" t="s">
        <v>57</v>
      </c>
      <c r="C42" s="79" t="s">
        <v>227</v>
      </c>
    </row>
    <row r="43" spans="1:3" ht="15">
      <c r="A43" s="15" t="s">
        <v>68</v>
      </c>
      <c r="B43" s="10" t="s">
        <v>58</v>
      </c>
      <c r="C43" s="79" t="s">
        <v>227</v>
      </c>
    </row>
    <row r="44" spans="1:3" ht="30">
      <c r="A44" s="15" t="s">
        <v>69</v>
      </c>
      <c r="B44" s="10" t="s">
        <v>59</v>
      </c>
      <c r="C44" s="79" t="s">
        <v>18</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0.7777777777777778</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227</v>
      </c>
    </row>
    <row r="55" spans="1:3" ht="30">
      <c r="A55" s="15" t="s">
        <v>84</v>
      </c>
      <c r="B55" s="10" t="s">
        <v>80</v>
      </c>
      <c r="C55" s="79" t="s">
        <v>6</v>
      </c>
    </row>
    <row r="56" spans="1:3" ht="30">
      <c r="A56" s="15" t="s">
        <v>242</v>
      </c>
      <c r="B56" s="10" t="s">
        <v>81</v>
      </c>
      <c r="C56" s="79" t="s">
        <v>6</v>
      </c>
    </row>
    <row r="57" spans="1:3" ht="24.75" customHeight="1">
      <c r="A57" s="101">
        <f>_xlfn.IFERROR((COUNTIF(C53:C56,"Da")+(COUNTIF(C53:C56,"Djelomično")/2))/((COUNTIF(C53:C56,"Da")+COUNTIF(C53:C56,"Ne")+COUNTIF(C53:C56,"Djelomično"))),"Nije primjenjivo")</f>
        <v>0.16666666666666666</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0.801010101010101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0.6666666666666666</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0.7777777777777778</v>
      </c>
      <c r="D9" s="81"/>
    </row>
    <row r="10" spans="1:4" s="34" customFormat="1" ht="39.75" customHeight="1">
      <c r="A10" s="45" t="s">
        <v>76</v>
      </c>
      <c r="B10" s="38" t="s">
        <v>189</v>
      </c>
      <c r="C10" s="40">
        <f>+Upitnik!A57</f>
        <v>0.16666666666666666</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0.801010101010101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2023-08-29T09:00:17Z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